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Desktop\buget CV 2020\"/>
    </mc:Choice>
  </mc:AlternateContent>
  <bookViews>
    <workbookView xWindow="3975" yWindow="3975" windowWidth="21600" windowHeight="11385" activeTab="1"/>
  </bookViews>
  <sheets>
    <sheet name="cap 51" sheetId="2" r:id="rId1"/>
    <sheet name="cap 61" sheetId="1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9" i="2" l="1"/>
  <c r="D36" i="2"/>
  <c r="D26" i="2"/>
  <c r="D27" i="2"/>
  <c r="D28" i="2"/>
  <c r="D25" i="2"/>
  <c r="D95" i="2" l="1"/>
  <c r="D94" i="2" s="1"/>
  <c r="D93" i="2" s="1"/>
  <c r="D87" i="2"/>
  <c r="D86" i="2"/>
  <c r="D84" i="2"/>
  <c r="D83" i="2"/>
  <c r="D82" i="2"/>
  <c r="D81" i="2"/>
  <c r="D80" i="2"/>
  <c r="D73" i="2"/>
  <c r="D69" i="2"/>
  <c r="D67" i="2"/>
  <c r="D65" i="2" s="1"/>
  <c r="D63" i="2"/>
  <c r="D62" i="2" s="1"/>
  <c r="D57" i="2"/>
  <c r="D50" i="2" s="1"/>
  <c r="D56" i="2"/>
  <c r="D45" i="2"/>
  <c r="D40" i="2"/>
  <c r="D39" i="2"/>
  <c r="D35" i="2"/>
  <c r="D33" i="2"/>
  <c r="D23" i="2"/>
  <c r="D11" i="2" s="1"/>
  <c r="D21" i="2"/>
  <c r="D20" i="2"/>
  <c r="D19" i="2"/>
  <c r="D18" i="2"/>
  <c r="D17" i="2"/>
  <c r="D16" i="2"/>
  <c r="D14" i="2"/>
  <c r="D13" i="2"/>
  <c r="D32" i="2" l="1"/>
  <c r="D10" i="2" s="1"/>
  <c r="D49" i="2"/>
  <c r="D98" i="1"/>
  <c r="D97" i="1" s="1"/>
  <c r="D96" i="1" s="1"/>
  <c r="D92" i="1"/>
  <c r="D90" i="1"/>
  <c r="D89" i="1" s="1"/>
  <c r="D88" i="1"/>
  <c r="D87" i="1" s="1"/>
  <c r="D86" i="1"/>
  <c r="D85" i="1" s="1"/>
  <c r="D84" i="1"/>
  <c r="D83" i="1" s="1"/>
  <c r="D81" i="1"/>
  <c r="D80" i="1"/>
  <c r="D78" i="1"/>
  <c r="D77" i="1"/>
  <c r="D75" i="1"/>
  <c r="D74" i="1"/>
  <c r="D73" i="1"/>
  <c r="D72" i="1"/>
  <c r="D70" i="1"/>
  <c r="D66" i="1"/>
  <c r="D65" i="1" s="1"/>
  <c r="D64" i="1"/>
  <c r="D63" i="1"/>
  <c r="D58" i="1"/>
  <c r="D57" i="1"/>
  <c r="D51" i="1" s="1"/>
  <c r="D46" i="1"/>
  <c r="D45" i="1"/>
  <c r="D41" i="1"/>
  <c r="D37" i="1"/>
  <c r="D34" i="1"/>
  <c r="D33" i="1" s="1"/>
  <c r="D30" i="1"/>
  <c r="D11" i="1" s="1"/>
  <c r="D29" i="1"/>
  <c r="D28" i="1"/>
  <c r="D27" i="1"/>
  <c r="D26" i="1"/>
  <c r="D23" i="1"/>
  <c r="D22" i="1"/>
  <c r="D21" i="1"/>
  <c r="D20" i="1"/>
  <c r="D19" i="1"/>
  <c r="D18" i="1"/>
  <c r="D17" i="1"/>
  <c r="D15" i="1"/>
  <c r="D13" i="1"/>
  <c r="D76" i="1" l="1"/>
  <c r="D50" i="1" s="1"/>
  <c r="D10" i="1"/>
  <c r="D9" i="2"/>
  <c r="D8" i="2" s="1"/>
  <c r="D9" i="1" l="1"/>
  <c r="D8" i="1" s="1"/>
</calcChain>
</file>

<file path=xl/sharedStrings.xml><?xml version="1.0" encoding="utf-8"?>
<sst xmlns="http://schemas.openxmlformats.org/spreadsheetml/2006/main" count="337" uniqueCount="174">
  <si>
    <t>INSTITUTIA PREFECTULUI -JUDETUL COVASNA</t>
  </si>
  <si>
    <t>CAPITOLUL 61.01 ORDINE PUBLICA SI SIGURANTA NATIONALA</t>
  </si>
  <si>
    <t xml:space="preserve"> </t>
  </si>
  <si>
    <t>Articol</t>
  </si>
  <si>
    <t>Alineat</t>
  </si>
  <si>
    <t xml:space="preserve">DENUMIRE INDICATORI </t>
  </si>
  <si>
    <t xml:space="preserve">Buget </t>
  </si>
  <si>
    <t>aprobat</t>
  </si>
  <si>
    <t>CAPITOLUL  61.01</t>
  </si>
  <si>
    <t>CHELTUIELI CURENTE</t>
  </si>
  <si>
    <t>1 0</t>
  </si>
  <si>
    <t>CHELTUIELI DE PERSONAL</t>
  </si>
  <si>
    <t>Cheltuieli cu salariile in bani</t>
  </si>
  <si>
    <t>10,01,01</t>
  </si>
  <si>
    <t>Salarii de baza</t>
  </si>
  <si>
    <t>10,01,02</t>
  </si>
  <si>
    <t>Salarii de merit</t>
  </si>
  <si>
    <t>10,01,03</t>
  </si>
  <si>
    <t>Indemnizatii de conducere</t>
  </si>
  <si>
    <t>10,01,04</t>
  </si>
  <si>
    <t>Spor de vechime</t>
  </si>
  <si>
    <t>10,01,05</t>
  </si>
  <si>
    <t>Spor pentru conditii de munca</t>
  </si>
  <si>
    <t>10,01,06</t>
  </si>
  <si>
    <t>Alte sporuri</t>
  </si>
  <si>
    <t>10,01,07</t>
  </si>
  <si>
    <t>Ore suplimentare</t>
  </si>
  <si>
    <t>10,01,08</t>
  </si>
  <si>
    <t>Fond de premii</t>
  </si>
  <si>
    <t>10,01,09</t>
  </si>
  <si>
    <t>Prima de vacanta</t>
  </si>
  <si>
    <t>10,01,10</t>
  </si>
  <si>
    <t>Fonduri pt.posturi ocupate prin cumul</t>
  </si>
  <si>
    <t>10,01,11</t>
  </si>
  <si>
    <t>Fond aferent platii cu ora</t>
  </si>
  <si>
    <t>10,01,12</t>
  </si>
  <si>
    <t>Indem.platite unor pers.din afara unitatii</t>
  </si>
  <si>
    <t>10.01.13</t>
  </si>
  <si>
    <t xml:space="preserve">Indemnizatii de delegare </t>
  </si>
  <si>
    <t>Diurna interna</t>
  </si>
  <si>
    <t>Diurna externa</t>
  </si>
  <si>
    <t>10,01,14</t>
  </si>
  <si>
    <t>Indemnizatii de detasare</t>
  </si>
  <si>
    <t>10,01,15</t>
  </si>
  <si>
    <t>Alocatii pt.transp.la si de la locul de munca</t>
  </si>
  <si>
    <t>10,01,16</t>
  </si>
  <si>
    <t>Alocatii pt.locuinte</t>
  </si>
  <si>
    <t>10,01,30</t>
  </si>
  <si>
    <t>Alte drepturi salariale in bani</t>
  </si>
  <si>
    <t>10,01,30,01</t>
  </si>
  <si>
    <t>Derepturi salariale ale personalului</t>
  </si>
  <si>
    <t>10,01,30,02</t>
  </si>
  <si>
    <t>Alte drepturi salariale</t>
  </si>
  <si>
    <t>Cheltuieli salariale in natura, din care :</t>
  </si>
  <si>
    <t>10,02,01</t>
  </si>
  <si>
    <t>10,02,02</t>
  </si>
  <si>
    <t>Norme de hrana</t>
  </si>
  <si>
    <t>10,02,03</t>
  </si>
  <si>
    <t>Uniforme si echipament obligatoriu</t>
  </si>
  <si>
    <t>10,02,04</t>
  </si>
  <si>
    <t>Locuinta de serviciu folos.de salariat si fam.sa</t>
  </si>
  <si>
    <t>10,02,05</t>
  </si>
  <si>
    <t>Transportul la si de la locul de munca</t>
  </si>
  <si>
    <t>10,02.30</t>
  </si>
  <si>
    <t>Alte drepturi salariale in natura</t>
  </si>
  <si>
    <t>Contributii, din care :</t>
  </si>
  <si>
    <t>10.03.01</t>
  </si>
  <si>
    <t>Contribuţii pentru asigurări sociale</t>
  </si>
  <si>
    <t>10.03.02</t>
  </si>
  <si>
    <t>Cheltuieli pt.constit.fond.pt.plata aj. de şomaj</t>
  </si>
  <si>
    <t>10.03.03</t>
  </si>
  <si>
    <t>Contribuţii pt. constit. fond. asig. soc. de sănăt.</t>
  </si>
  <si>
    <t>10.03.04</t>
  </si>
  <si>
    <t>Contrib.pt. accid. de munca si boli prof. - 0,15%</t>
  </si>
  <si>
    <t>10,03,05</t>
  </si>
  <si>
    <t>Prime asig.viata platite de angaj.pt.angajati</t>
  </si>
  <si>
    <t>10.03.06</t>
  </si>
  <si>
    <t>Contrib.pt. CM. si indemnizatii - 0,85 %</t>
  </si>
  <si>
    <t>10,03,07</t>
  </si>
  <si>
    <t>Contrib.la fondul de garant. a creante.salariale</t>
  </si>
  <si>
    <t>2 0</t>
  </si>
  <si>
    <t>BUNURI SI SERVICII</t>
  </si>
  <si>
    <t>Bunuri si servicii</t>
  </si>
  <si>
    <t>20,01,01</t>
  </si>
  <si>
    <t>Furnituri de birou</t>
  </si>
  <si>
    <t>20,01,02</t>
  </si>
  <si>
    <t>Materiale de curatenie</t>
  </si>
  <si>
    <t>20,01,03</t>
  </si>
  <si>
    <t>Incalzit, iluminat si forta motrice</t>
  </si>
  <si>
    <t>20,01,04</t>
  </si>
  <si>
    <t>Apa, canal, salubritate</t>
  </si>
  <si>
    <t>20,01,05</t>
  </si>
  <si>
    <t>Carburanti si lubrifianti</t>
  </si>
  <si>
    <t>20,01,06</t>
  </si>
  <si>
    <t>Piese de schimb</t>
  </si>
  <si>
    <t>20,01,07</t>
  </si>
  <si>
    <t>Transport</t>
  </si>
  <si>
    <t>20,01,08</t>
  </si>
  <si>
    <t>Posta, tecomunicatii, radio, tv., internet</t>
  </si>
  <si>
    <t>20,01,09</t>
  </si>
  <si>
    <t>Materiale si prest.serv.cu caracter functional</t>
  </si>
  <si>
    <t>20,01,30</t>
  </si>
  <si>
    <t>Alte bunuri si serv.pt.intretinere si functionare</t>
  </si>
  <si>
    <t>Reparatii curente</t>
  </si>
  <si>
    <t>Medicamente si materiale sanitare</t>
  </si>
  <si>
    <t>20,04,01Medicamente</t>
  </si>
  <si>
    <t>Medicamente</t>
  </si>
  <si>
    <t>Bunuri de natura obiectelor de inventar</t>
  </si>
  <si>
    <t>20,05,01</t>
  </si>
  <si>
    <t>20.05.30</t>
  </si>
  <si>
    <t>Alte obiecte de inventar</t>
  </si>
  <si>
    <t>Deplasari, detasari si transferari</t>
  </si>
  <si>
    <t>20.06.01</t>
  </si>
  <si>
    <t>Deplasari interne</t>
  </si>
  <si>
    <t>20.06.02</t>
  </si>
  <si>
    <t>Deplasari externe</t>
  </si>
  <si>
    <t>Carti, publicatii si mat. documentare</t>
  </si>
  <si>
    <t>Consultanta si expertiza</t>
  </si>
  <si>
    <t>Pregatire profesionala</t>
  </si>
  <si>
    <t>Protectia muncii</t>
  </si>
  <si>
    <t>Cheltuieli judiciare si extrajudiciare</t>
  </si>
  <si>
    <t xml:space="preserve">Alte cheltuieli </t>
  </si>
  <si>
    <t>20,30,01</t>
  </si>
  <si>
    <t>Reclama si publicitate</t>
  </si>
  <si>
    <t>20,30,02</t>
  </si>
  <si>
    <t>Protocol si reprezentare</t>
  </si>
  <si>
    <t>20,30,03</t>
  </si>
  <si>
    <t>Prime de asigurare non -viata</t>
  </si>
  <si>
    <t>20,30,04</t>
  </si>
  <si>
    <t>Chirii</t>
  </si>
  <si>
    <t>20,30,07</t>
  </si>
  <si>
    <t>Fondul conducatorului institutiei</t>
  </si>
  <si>
    <t>20,30,30</t>
  </si>
  <si>
    <t>Alte cheltuieli cu bunuri si servicii</t>
  </si>
  <si>
    <t>ALTE TRANSFERURI</t>
  </si>
  <si>
    <t>55.01,18</t>
  </si>
  <si>
    <t>Alte transferuri curente interne</t>
  </si>
  <si>
    <t>PROIECTE CU FIN.DIN FOND.EXTERN.</t>
  </si>
  <si>
    <t>Programe din Fondul Social European</t>
  </si>
  <si>
    <t>ALTE CHELTUIELI</t>
  </si>
  <si>
    <t>Despagubiri civile</t>
  </si>
  <si>
    <t>ASIGURARI SI ASISTENTA SOCIALA</t>
  </si>
  <si>
    <t>68,01,06</t>
  </si>
  <si>
    <t>Cheltuieli curente</t>
  </si>
  <si>
    <t>51,01,26</t>
  </si>
  <si>
    <t>Transf.priv.CASS pt.pers.aflate in CIC</t>
  </si>
  <si>
    <t>57,02,01</t>
  </si>
  <si>
    <t>Ajutoare sociale in numerar -indem. CIC</t>
  </si>
  <si>
    <t>68,01,08</t>
  </si>
  <si>
    <t>Ajutoare la trecerea in rezerva</t>
  </si>
  <si>
    <t>Ajutoare sociale in numerar</t>
  </si>
  <si>
    <t>CHELTUIELI DE CAPITAL</t>
  </si>
  <si>
    <t>ACTIVE NEFINANCIARE</t>
  </si>
  <si>
    <t>Alte active (inclusiv reparatii capitale)</t>
  </si>
  <si>
    <t>71,01,01</t>
  </si>
  <si>
    <t>Constructii</t>
  </si>
  <si>
    <t>71,01,02</t>
  </si>
  <si>
    <t>Masini, echipamente si mijloace de transport</t>
  </si>
  <si>
    <t>71.01.03</t>
  </si>
  <si>
    <t>Mobilier, ap.birotica si alte active corporale</t>
  </si>
  <si>
    <t>71,01,30</t>
  </si>
  <si>
    <t>Alte active fixe</t>
  </si>
  <si>
    <t>Rep.capitale aferente activelor fixe</t>
  </si>
  <si>
    <t>CAPITOLUL 51.01. AUTORITATI PUBLICE SI ACTIUNI EXTERNE</t>
  </si>
  <si>
    <t>CAPITOLUL  51.01</t>
  </si>
  <si>
    <t>10,01,30,10</t>
  </si>
  <si>
    <t>Tichete de masa</t>
  </si>
  <si>
    <t>Cheltuieli judiciare</t>
  </si>
  <si>
    <t xml:space="preserve"> Alte cheltuieli</t>
  </si>
  <si>
    <t>mii lei</t>
  </si>
  <si>
    <t>10,02,06</t>
  </si>
  <si>
    <t>Vouchere de vacanta</t>
  </si>
  <si>
    <t>Voucher de vacanta</t>
  </si>
  <si>
    <t>BUGET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</si>
</sst>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38"/>
      <scheme val="minor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u/>
      <sz val="11"/>
      <name val="Arial"/>
      <family val="2"/>
    </font>
    <font>
      <b/>
      <u/>
      <sz val="11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u/>
      <sz val="9"/>
      <name val="Arial"/>
      <family val="2"/>
    </font>
    <font>
      <b/>
      <u/>
      <sz val="9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2" xfId="0" applyFont="1" applyBorder="1"/>
    <xf numFmtId="0" fontId="2" fillId="0" borderId="1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Border="1" applyAlignment="1">
      <alignment horizontal="left"/>
    </xf>
    <xf numFmtId="0" fontId="3" fillId="0" borderId="0" xfId="0" applyFont="1" applyBorder="1"/>
    <xf numFmtId="0" fontId="2" fillId="0" borderId="3" xfId="0" applyFont="1" applyBorder="1"/>
    <xf numFmtId="0" fontId="4" fillId="0" borderId="0" xfId="0" applyFont="1"/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/>
    <xf numFmtId="14" fontId="1" fillId="0" borderId="0" xfId="0" applyNumberFormat="1" applyFont="1"/>
    <xf numFmtId="0" fontId="1" fillId="0" borderId="0" xfId="0" applyFont="1" applyBorder="1" applyAlignment="1">
      <alignment horizontal="left"/>
    </xf>
    <xf numFmtId="0" fontId="12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4" fillId="0" borderId="4" xfId="0" applyFont="1" applyBorder="1"/>
    <xf numFmtId="0" fontId="1" fillId="0" borderId="4" xfId="0" applyFont="1" applyBorder="1"/>
    <xf numFmtId="2" fontId="1" fillId="0" borderId="4" xfId="0" applyNumberFormat="1" applyFont="1" applyBorder="1"/>
    <xf numFmtId="1" fontId="1" fillId="0" borderId="4" xfId="0" applyNumberFormat="1" applyFont="1" applyBorder="1" applyAlignment="1">
      <alignment horizontal="left"/>
    </xf>
    <xf numFmtId="0" fontId="5" fillId="0" borderId="4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2" fontId="4" fillId="0" borderId="4" xfId="0" applyNumberFormat="1" applyFont="1" applyBorder="1"/>
    <xf numFmtId="0" fontId="4" fillId="0" borderId="4" xfId="0" applyFont="1" applyFill="1" applyBorder="1"/>
    <xf numFmtId="2" fontId="10" fillId="0" borderId="4" xfId="0" applyNumberFormat="1" applyFont="1" applyBorder="1"/>
    <xf numFmtId="2" fontId="1" fillId="0" borderId="4" xfId="0" applyNumberFormat="1" applyFont="1" applyBorder="1" applyAlignment="1">
      <alignment horizontal="left"/>
    </xf>
    <xf numFmtId="1" fontId="4" fillId="0" borderId="4" xfId="0" applyNumberFormat="1" applyFont="1" applyBorder="1"/>
    <xf numFmtId="2" fontId="1" fillId="2" borderId="4" xfId="0" applyNumberFormat="1" applyFont="1" applyFill="1" applyBorder="1"/>
    <xf numFmtId="2" fontId="11" fillId="0" borderId="4" xfId="0" applyNumberFormat="1" applyFont="1" applyBorder="1"/>
    <xf numFmtId="2" fontId="5" fillId="0" borderId="4" xfId="0" applyNumberFormat="1" applyFont="1" applyBorder="1" applyAlignment="1">
      <alignment horizontal="center"/>
    </xf>
    <xf numFmtId="1" fontId="1" fillId="0" borderId="4" xfId="0" applyNumberFormat="1" applyFont="1" applyBorder="1"/>
    <xf numFmtId="49" fontId="1" fillId="0" borderId="4" xfId="0" applyNumberFormat="1" applyFont="1" applyBorder="1"/>
    <xf numFmtId="0" fontId="2" fillId="0" borderId="4" xfId="0" applyFont="1" applyBorder="1" applyAlignment="1">
      <alignment horizontal="center"/>
    </xf>
    <xf numFmtId="0" fontId="2" fillId="0" borderId="4" xfId="0" applyFont="1" applyBorder="1"/>
    <xf numFmtId="2" fontId="2" fillId="0" borderId="4" xfId="0" applyNumberFormat="1" applyFont="1" applyBorder="1"/>
    <xf numFmtId="1" fontId="2" fillId="0" borderId="4" xfId="0" applyNumberFormat="1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3" fillId="0" borderId="4" xfId="0" applyFont="1" applyBorder="1"/>
    <xf numFmtId="2" fontId="3" fillId="0" borderId="4" xfId="0" applyNumberFormat="1" applyFont="1" applyBorder="1"/>
    <xf numFmtId="1" fontId="3" fillId="0" borderId="4" xfId="0" applyNumberFormat="1" applyFont="1" applyBorder="1"/>
    <xf numFmtId="0" fontId="3" fillId="0" borderId="4" xfId="0" applyFont="1" applyFill="1" applyBorder="1"/>
    <xf numFmtId="1" fontId="6" fillId="0" borderId="4" xfId="0" applyNumberFormat="1" applyFont="1" applyBorder="1"/>
    <xf numFmtId="2" fontId="6" fillId="0" borderId="4" xfId="0" applyNumberFormat="1" applyFont="1" applyBorder="1"/>
    <xf numFmtId="2" fontId="2" fillId="0" borderId="4" xfId="0" applyNumberFormat="1" applyFont="1" applyBorder="1" applyAlignment="1">
      <alignment horizontal="left"/>
    </xf>
    <xf numFmtId="2" fontId="7" fillId="0" borderId="4" xfId="0" applyNumberFormat="1" applyFont="1" applyBorder="1"/>
    <xf numFmtId="0" fontId="2" fillId="0" borderId="4" xfId="0" applyNumberFormat="1" applyFont="1" applyBorder="1" applyAlignment="1">
      <alignment horizontal="left"/>
    </xf>
    <xf numFmtId="1" fontId="2" fillId="0" borderId="4" xfId="0" applyNumberFormat="1" applyFont="1" applyBorder="1"/>
    <xf numFmtId="49" fontId="2" fillId="0" borderId="4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8"/>
  <sheetViews>
    <sheetView topLeftCell="A19" workbookViewId="0">
      <selection activeCell="H6" sqref="H6"/>
    </sheetView>
  </sheetViews>
  <sheetFormatPr defaultRowHeight="15" x14ac:dyDescent="0.25"/>
  <cols>
    <col min="1" max="1" width="6" style="11" customWidth="1"/>
    <col min="2" max="2" width="8.28515625" style="11" customWidth="1"/>
    <col min="3" max="3" width="27.7109375" style="11" customWidth="1"/>
    <col min="4" max="4" width="11.42578125" style="11" customWidth="1"/>
  </cols>
  <sheetData>
    <row r="1" spans="1:4" x14ac:dyDescent="0.25">
      <c r="A1" s="1" t="s">
        <v>0</v>
      </c>
      <c r="B1" s="1"/>
      <c r="C1" s="1"/>
      <c r="D1" s="1"/>
    </row>
    <row r="2" spans="1:4" x14ac:dyDescent="0.25">
      <c r="A2" s="1" t="s">
        <v>163</v>
      </c>
      <c r="B2" s="1"/>
      <c r="C2" s="1"/>
      <c r="D2" s="1"/>
    </row>
    <row r="3" spans="1:4" x14ac:dyDescent="0.25">
      <c r="A3" s="1"/>
      <c r="B3" s="1"/>
      <c r="C3" s="1"/>
      <c r="D3" s="1"/>
    </row>
    <row r="4" spans="1:4" x14ac:dyDescent="0.25">
      <c r="A4" s="1"/>
      <c r="B4" s="1"/>
      <c r="C4" s="1" t="s">
        <v>173</v>
      </c>
      <c r="D4"/>
    </row>
    <row r="5" spans="1:4" x14ac:dyDescent="0.25">
      <c r="A5" s="15"/>
      <c r="B5" s="15"/>
      <c r="C5" s="11" t="s">
        <v>2</v>
      </c>
      <c r="D5" s="1" t="s">
        <v>169</v>
      </c>
    </row>
    <row r="6" spans="1:4" x14ac:dyDescent="0.25">
      <c r="A6" s="18" t="s">
        <v>3</v>
      </c>
      <c r="B6" s="18" t="s">
        <v>4</v>
      </c>
      <c r="C6" s="18" t="s">
        <v>5</v>
      </c>
      <c r="D6" s="18" t="s">
        <v>6</v>
      </c>
    </row>
    <row r="7" spans="1:4" x14ac:dyDescent="0.25">
      <c r="A7" s="19"/>
      <c r="B7" s="18"/>
      <c r="C7" s="18"/>
      <c r="D7" s="18" t="s">
        <v>7</v>
      </c>
    </row>
    <row r="8" spans="1:4" x14ac:dyDescent="0.25">
      <c r="A8" s="19"/>
      <c r="B8" s="18"/>
      <c r="C8" s="20" t="s">
        <v>164</v>
      </c>
      <c r="D8" s="21">
        <f t="shared" ref="D8" si="0">D9+D93</f>
        <v>3051</v>
      </c>
    </row>
    <row r="9" spans="1:4" x14ac:dyDescent="0.25">
      <c r="A9" s="19"/>
      <c r="B9" s="18"/>
      <c r="C9" s="20" t="s">
        <v>9</v>
      </c>
      <c r="D9" s="21">
        <f t="shared" ref="D9" si="1">D10+D49+D80+D82+D85</f>
        <v>3051</v>
      </c>
    </row>
    <row r="10" spans="1:4" x14ac:dyDescent="0.25">
      <c r="A10" s="18" t="s">
        <v>10</v>
      </c>
      <c r="B10" s="22"/>
      <c r="C10" s="20" t="s">
        <v>11</v>
      </c>
      <c r="D10" s="21">
        <f t="shared" ref="D10" si="2">D11+D32+D40</f>
        <v>2765</v>
      </c>
    </row>
    <row r="11" spans="1:4" x14ac:dyDescent="0.25">
      <c r="A11" s="23">
        <v>10.01</v>
      </c>
      <c r="B11" s="22"/>
      <c r="C11" s="20" t="s">
        <v>12</v>
      </c>
      <c r="D11" s="21">
        <f>D12+D15+D16+D22+D23+D29</f>
        <v>2433</v>
      </c>
    </row>
    <row r="12" spans="1:4" x14ac:dyDescent="0.25">
      <c r="A12" s="18"/>
      <c r="B12" s="24" t="s">
        <v>13</v>
      </c>
      <c r="C12" s="19" t="s">
        <v>14</v>
      </c>
      <c r="D12" s="25">
        <v>2087</v>
      </c>
    </row>
    <row r="13" spans="1:4" x14ac:dyDescent="0.25">
      <c r="A13" s="18"/>
      <c r="B13" s="24" t="s">
        <v>17</v>
      </c>
      <c r="C13" s="19" t="s">
        <v>18</v>
      </c>
      <c r="D13" s="25">
        <f t="shared" ref="D13:D28" si="3">G13+J13+M13+P13</f>
        <v>0</v>
      </c>
    </row>
    <row r="14" spans="1:4" x14ac:dyDescent="0.25">
      <c r="A14" s="18"/>
      <c r="B14" s="24" t="s">
        <v>19</v>
      </c>
      <c r="C14" s="19" t="s">
        <v>20</v>
      </c>
      <c r="D14" s="25">
        <f t="shared" si="3"/>
        <v>0</v>
      </c>
    </row>
    <row r="15" spans="1:4" x14ac:dyDescent="0.25">
      <c r="A15" s="18"/>
      <c r="B15" s="24" t="s">
        <v>21</v>
      </c>
      <c r="C15" s="19" t="s">
        <v>22</v>
      </c>
      <c r="D15" s="25">
        <v>123</v>
      </c>
    </row>
    <row r="16" spans="1:4" x14ac:dyDescent="0.25">
      <c r="A16" s="18"/>
      <c r="B16" s="24" t="s">
        <v>23</v>
      </c>
      <c r="C16" s="19" t="s">
        <v>24</v>
      </c>
      <c r="D16" s="25">
        <f t="shared" si="3"/>
        <v>0</v>
      </c>
    </row>
    <row r="17" spans="1:4" x14ac:dyDescent="0.25">
      <c r="A17" s="18"/>
      <c r="B17" s="24" t="s">
        <v>25</v>
      </c>
      <c r="C17" s="19" t="s">
        <v>26</v>
      </c>
      <c r="D17" s="25">
        <f t="shared" si="3"/>
        <v>0</v>
      </c>
    </row>
    <row r="18" spans="1:4" x14ac:dyDescent="0.25">
      <c r="A18" s="18"/>
      <c r="B18" s="24" t="s">
        <v>27</v>
      </c>
      <c r="C18" s="19" t="s">
        <v>28</v>
      </c>
      <c r="D18" s="25">
        <f t="shared" si="3"/>
        <v>0</v>
      </c>
    </row>
    <row r="19" spans="1:4" x14ac:dyDescent="0.25">
      <c r="A19" s="18"/>
      <c r="B19" s="24" t="s">
        <v>29</v>
      </c>
      <c r="C19" s="19" t="s">
        <v>30</v>
      </c>
      <c r="D19" s="25">
        <f t="shared" si="3"/>
        <v>0</v>
      </c>
    </row>
    <row r="20" spans="1:4" x14ac:dyDescent="0.25">
      <c r="A20" s="18"/>
      <c r="B20" s="24" t="s">
        <v>31</v>
      </c>
      <c r="C20" s="19" t="s">
        <v>32</v>
      </c>
      <c r="D20" s="25">
        <f t="shared" si="3"/>
        <v>0</v>
      </c>
    </row>
    <row r="21" spans="1:4" x14ac:dyDescent="0.25">
      <c r="A21" s="18"/>
      <c r="B21" s="24" t="s">
        <v>33</v>
      </c>
      <c r="C21" s="19" t="s">
        <v>34</v>
      </c>
      <c r="D21" s="25">
        <f t="shared" si="3"/>
        <v>0</v>
      </c>
    </row>
    <row r="22" spans="1:4" x14ac:dyDescent="0.25">
      <c r="A22" s="18"/>
      <c r="B22" s="24" t="s">
        <v>35</v>
      </c>
      <c r="C22" s="26" t="s">
        <v>36</v>
      </c>
      <c r="D22" s="25">
        <v>3</v>
      </c>
    </row>
    <row r="23" spans="1:4" x14ac:dyDescent="0.25">
      <c r="A23" s="18"/>
      <c r="B23" s="24" t="s">
        <v>37</v>
      </c>
      <c r="C23" s="19" t="s">
        <v>38</v>
      </c>
      <c r="D23" s="27">
        <f>SUM(D24,D25)</f>
        <v>1</v>
      </c>
    </row>
    <row r="24" spans="1:4" x14ac:dyDescent="0.25">
      <c r="A24" s="18"/>
      <c r="B24" s="24"/>
      <c r="C24" s="19" t="s">
        <v>39</v>
      </c>
      <c r="D24" s="25">
        <v>1</v>
      </c>
    </row>
    <row r="25" spans="1:4" x14ac:dyDescent="0.25">
      <c r="A25" s="18"/>
      <c r="B25" s="24"/>
      <c r="C25" s="19" t="s">
        <v>40</v>
      </c>
      <c r="D25" s="25">
        <f t="shared" si="3"/>
        <v>0</v>
      </c>
    </row>
    <row r="26" spans="1:4" x14ac:dyDescent="0.25">
      <c r="A26" s="18"/>
      <c r="B26" s="24" t="s">
        <v>41</v>
      </c>
      <c r="C26" s="19" t="s">
        <v>42</v>
      </c>
      <c r="D26" s="25">
        <f t="shared" si="3"/>
        <v>0</v>
      </c>
    </row>
    <row r="27" spans="1:4" x14ac:dyDescent="0.25">
      <c r="A27" s="18"/>
      <c r="B27" s="24" t="s">
        <v>43</v>
      </c>
      <c r="C27" s="19" t="s">
        <v>44</v>
      </c>
      <c r="D27" s="25">
        <f t="shared" si="3"/>
        <v>0</v>
      </c>
    </row>
    <row r="28" spans="1:4" x14ac:dyDescent="0.25">
      <c r="A28" s="18"/>
      <c r="B28" s="24" t="s">
        <v>45</v>
      </c>
      <c r="C28" s="19" t="s">
        <v>46</v>
      </c>
      <c r="D28" s="25">
        <f t="shared" si="3"/>
        <v>0</v>
      </c>
    </row>
    <row r="29" spans="1:4" x14ac:dyDescent="0.25">
      <c r="A29" s="18"/>
      <c r="B29" s="24" t="s">
        <v>47</v>
      </c>
      <c r="C29" s="19" t="s">
        <v>48</v>
      </c>
      <c r="D29" s="25">
        <f>SUM(D30:D31)</f>
        <v>219</v>
      </c>
    </row>
    <row r="30" spans="1:4" x14ac:dyDescent="0.25">
      <c r="A30" s="18"/>
      <c r="B30" s="24" t="s">
        <v>165</v>
      </c>
      <c r="C30" s="19" t="s">
        <v>50</v>
      </c>
      <c r="D30" s="25">
        <v>212</v>
      </c>
    </row>
    <row r="31" spans="1:4" x14ac:dyDescent="0.25">
      <c r="A31" s="18"/>
      <c r="B31" s="24" t="s">
        <v>51</v>
      </c>
      <c r="C31" s="19" t="s">
        <v>52</v>
      </c>
      <c r="D31" s="25">
        <v>7</v>
      </c>
    </row>
    <row r="32" spans="1:4" x14ac:dyDescent="0.25">
      <c r="A32" s="23">
        <v>10.02</v>
      </c>
      <c r="B32" s="24"/>
      <c r="C32" s="20" t="s">
        <v>53</v>
      </c>
      <c r="D32" s="21">
        <f t="shared" ref="D32" si="4">SUM(D33:D39)</f>
        <v>282</v>
      </c>
    </row>
    <row r="33" spans="1:4" x14ac:dyDescent="0.25">
      <c r="A33" s="18"/>
      <c r="B33" s="24" t="s">
        <v>54</v>
      </c>
      <c r="C33" s="19" t="s">
        <v>166</v>
      </c>
      <c r="D33" s="25">
        <f t="shared" ref="D33:D39" si="5">G33+J33+M33+P33</f>
        <v>0</v>
      </c>
    </row>
    <row r="34" spans="1:4" x14ac:dyDescent="0.25">
      <c r="A34" s="18"/>
      <c r="B34" s="24" t="s">
        <v>55</v>
      </c>
      <c r="C34" s="19" t="s">
        <v>56</v>
      </c>
      <c r="D34" s="25">
        <v>282</v>
      </c>
    </row>
    <row r="35" spans="1:4" x14ac:dyDescent="0.25">
      <c r="A35" s="18"/>
      <c r="B35" s="24" t="s">
        <v>57</v>
      </c>
      <c r="C35" s="19" t="s">
        <v>58</v>
      </c>
      <c r="D35" s="25">
        <f t="shared" si="5"/>
        <v>0</v>
      </c>
    </row>
    <row r="36" spans="1:4" x14ac:dyDescent="0.25">
      <c r="A36" s="18"/>
      <c r="B36" s="24" t="s">
        <v>59</v>
      </c>
      <c r="C36" s="19" t="s">
        <v>60</v>
      </c>
      <c r="D36" s="25">
        <f t="shared" si="5"/>
        <v>0</v>
      </c>
    </row>
    <row r="37" spans="1:4" x14ac:dyDescent="0.25">
      <c r="A37" s="18"/>
      <c r="B37" s="24" t="s">
        <v>61</v>
      </c>
      <c r="C37" s="19" t="s">
        <v>62</v>
      </c>
      <c r="D37" s="25">
        <v>0</v>
      </c>
    </row>
    <row r="38" spans="1:4" x14ac:dyDescent="0.25">
      <c r="A38" s="18"/>
      <c r="B38" s="24" t="s">
        <v>170</v>
      </c>
      <c r="C38" s="19" t="s">
        <v>171</v>
      </c>
      <c r="D38" s="25">
        <v>0</v>
      </c>
    </row>
    <row r="39" spans="1:4" x14ac:dyDescent="0.25">
      <c r="A39" s="18"/>
      <c r="B39" s="28" t="s">
        <v>63</v>
      </c>
      <c r="C39" s="19" t="s">
        <v>64</v>
      </c>
      <c r="D39" s="25">
        <f t="shared" si="5"/>
        <v>0</v>
      </c>
    </row>
    <row r="40" spans="1:4" x14ac:dyDescent="0.25">
      <c r="A40" s="23">
        <v>10.029999999999999</v>
      </c>
      <c r="B40" s="24"/>
      <c r="C40" s="20" t="s">
        <v>65</v>
      </c>
      <c r="D40" s="21">
        <f t="shared" ref="D40" si="6">SUM(D41:D47)</f>
        <v>50</v>
      </c>
    </row>
    <row r="41" spans="1:4" x14ac:dyDescent="0.25">
      <c r="A41" s="19"/>
      <c r="B41" s="24" t="s">
        <v>66</v>
      </c>
      <c r="C41" s="19" t="s">
        <v>67</v>
      </c>
      <c r="D41" s="25">
        <v>5</v>
      </c>
    </row>
    <row r="42" spans="1:4" x14ac:dyDescent="0.25">
      <c r="A42" s="19"/>
      <c r="B42" s="24" t="s">
        <v>68</v>
      </c>
      <c r="C42" s="19" t="s">
        <v>69</v>
      </c>
      <c r="D42" s="25">
        <v>0</v>
      </c>
    </row>
    <row r="43" spans="1:4" x14ac:dyDescent="0.25">
      <c r="A43" s="19"/>
      <c r="B43" s="24" t="s">
        <v>70</v>
      </c>
      <c r="C43" s="19" t="s">
        <v>71</v>
      </c>
      <c r="D43" s="25">
        <v>1</v>
      </c>
    </row>
    <row r="44" spans="1:4" x14ac:dyDescent="0.25">
      <c r="A44" s="19"/>
      <c r="B44" s="24" t="s">
        <v>72</v>
      </c>
      <c r="C44" s="19" t="s">
        <v>73</v>
      </c>
      <c r="D44" s="25">
        <v>0</v>
      </c>
    </row>
    <row r="45" spans="1:4" x14ac:dyDescent="0.25">
      <c r="A45" s="19"/>
      <c r="B45" s="24" t="s">
        <v>74</v>
      </c>
      <c r="C45" s="19" t="s">
        <v>75</v>
      </c>
      <c r="D45" s="25">
        <f t="shared" ref="D45" si="7">G45+J45+M45+P45</f>
        <v>0</v>
      </c>
    </row>
    <row r="46" spans="1:4" x14ac:dyDescent="0.25">
      <c r="A46" s="19"/>
      <c r="B46" s="24" t="s">
        <v>76</v>
      </c>
      <c r="C46" s="19" t="s">
        <v>77</v>
      </c>
      <c r="D46" s="25">
        <v>0</v>
      </c>
    </row>
    <row r="47" spans="1:4" x14ac:dyDescent="0.25">
      <c r="A47" s="19"/>
      <c r="B47" s="24" t="s">
        <v>78</v>
      </c>
      <c r="C47" s="19" t="s">
        <v>79</v>
      </c>
      <c r="D47" s="25">
        <v>44</v>
      </c>
    </row>
    <row r="48" spans="1:4" x14ac:dyDescent="0.25">
      <c r="A48" s="19"/>
      <c r="B48" s="24"/>
      <c r="C48" s="19"/>
      <c r="D48" s="29"/>
    </row>
    <row r="49" spans="1:4" x14ac:dyDescent="0.25">
      <c r="A49" s="18" t="s">
        <v>80</v>
      </c>
      <c r="B49" s="24"/>
      <c r="C49" s="20" t="s">
        <v>81</v>
      </c>
      <c r="D49" s="30">
        <f>D50+D61+D62+D65+D68+D70+D72+D73+D69+D71</f>
        <v>286</v>
      </c>
    </row>
    <row r="50" spans="1:4" x14ac:dyDescent="0.25">
      <c r="A50" s="23">
        <v>20.010000000000002</v>
      </c>
      <c r="B50" s="24"/>
      <c r="C50" s="20" t="s">
        <v>82</v>
      </c>
      <c r="D50" s="21">
        <f t="shared" ref="D50" si="8">SUM(D51:D60)</f>
        <v>212</v>
      </c>
    </row>
    <row r="51" spans="1:4" x14ac:dyDescent="0.25">
      <c r="A51" s="18"/>
      <c r="B51" s="24" t="s">
        <v>83</v>
      </c>
      <c r="C51" s="19" t="s">
        <v>84</v>
      </c>
      <c r="D51" s="25">
        <v>10</v>
      </c>
    </row>
    <row r="52" spans="1:4" x14ac:dyDescent="0.25">
      <c r="A52" s="18"/>
      <c r="B52" s="24" t="s">
        <v>85</v>
      </c>
      <c r="C52" s="19" t="s">
        <v>86</v>
      </c>
      <c r="D52" s="25">
        <v>3</v>
      </c>
    </row>
    <row r="53" spans="1:4" x14ac:dyDescent="0.25">
      <c r="A53" s="18"/>
      <c r="B53" s="24" t="s">
        <v>87</v>
      </c>
      <c r="C53" s="19" t="s">
        <v>88</v>
      </c>
      <c r="D53" s="25">
        <v>81</v>
      </c>
    </row>
    <row r="54" spans="1:4" x14ac:dyDescent="0.25">
      <c r="A54" s="18"/>
      <c r="B54" s="24" t="s">
        <v>89</v>
      </c>
      <c r="C54" s="19" t="s">
        <v>90</v>
      </c>
      <c r="D54" s="25">
        <v>6</v>
      </c>
    </row>
    <row r="55" spans="1:4" x14ac:dyDescent="0.25">
      <c r="A55" s="18">
        <v>-1.2</v>
      </c>
      <c r="B55" s="24" t="s">
        <v>91</v>
      </c>
      <c r="C55" s="19" t="s">
        <v>92</v>
      </c>
      <c r="D55" s="25">
        <v>35</v>
      </c>
    </row>
    <row r="56" spans="1:4" x14ac:dyDescent="0.25">
      <c r="A56" s="18"/>
      <c r="B56" s="24" t="s">
        <v>93</v>
      </c>
      <c r="C56" s="19" t="s">
        <v>94</v>
      </c>
      <c r="D56" s="25">
        <f>SUM(G56,J56,M56,P56)</f>
        <v>0</v>
      </c>
    </row>
    <row r="57" spans="1:4" x14ac:dyDescent="0.25">
      <c r="A57" s="18"/>
      <c r="B57" s="24" t="s">
        <v>95</v>
      </c>
      <c r="C57" s="19" t="s">
        <v>96</v>
      </c>
      <c r="D57" s="25">
        <f>SUM(G57,J57,M57,P57)</f>
        <v>0</v>
      </c>
    </row>
    <row r="58" spans="1:4" x14ac:dyDescent="0.25">
      <c r="A58" s="18"/>
      <c r="B58" s="24" t="s">
        <v>97</v>
      </c>
      <c r="C58" s="19" t="s">
        <v>98</v>
      </c>
      <c r="D58" s="25">
        <v>17</v>
      </c>
    </row>
    <row r="59" spans="1:4" x14ac:dyDescent="0.25">
      <c r="A59" s="18"/>
      <c r="B59" s="24" t="s">
        <v>99</v>
      </c>
      <c r="C59" s="19" t="s">
        <v>100</v>
      </c>
      <c r="D59" s="25">
        <v>20</v>
      </c>
    </row>
    <row r="60" spans="1:4" x14ac:dyDescent="0.25">
      <c r="A60" s="18"/>
      <c r="B60" s="24" t="s">
        <v>101</v>
      </c>
      <c r="C60" s="19" t="s">
        <v>102</v>
      </c>
      <c r="D60" s="25">
        <v>40</v>
      </c>
    </row>
    <row r="61" spans="1:4" x14ac:dyDescent="0.25">
      <c r="A61" s="18">
        <v>20.02</v>
      </c>
      <c r="B61" s="24"/>
      <c r="C61" s="20" t="s">
        <v>103</v>
      </c>
      <c r="D61" s="21">
        <v>10</v>
      </c>
    </row>
    <row r="62" spans="1:4" x14ac:dyDescent="0.25">
      <c r="A62" s="23">
        <v>20.05</v>
      </c>
      <c r="B62" s="24"/>
      <c r="C62" s="20" t="s">
        <v>107</v>
      </c>
      <c r="D62" s="21">
        <f t="shared" ref="D62" si="9">SUM(D63:D64)</f>
        <v>9</v>
      </c>
    </row>
    <row r="63" spans="1:4" x14ac:dyDescent="0.25">
      <c r="A63" s="18"/>
      <c r="B63" s="24" t="s">
        <v>108</v>
      </c>
      <c r="C63" s="19" t="s">
        <v>58</v>
      </c>
      <c r="D63" s="29">
        <f>G63+J63+M63+P63</f>
        <v>0</v>
      </c>
    </row>
    <row r="64" spans="1:4" x14ac:dyDescent="0.25">
      <c r="A64" s="18"/>
      <c r="B64" s="24" t="s">
        <v>109</v>
      </c>
      <c r="C64" s="19" t="s">
        <v>110</v>
      </c>
      <c r="D64" s="25">
        <v>9</v>
      </c>
    </row>
    <row r="65" spans="1:4" x14ac:dyDescent="0.25">
      <c r="A65" s="23">
        <v>20.059999999999999</v>
      </c>
      <c r="B65" s="24"/>
      <c r="C65" s="20" t="s">
        <v>111</v>
      </c>
      <c r="D65" s="21">
        <f t="shared" ref="D65" si="10">D66+D67</f>
        <v>1</v>
      </c>
    </row>
    <row r="66" spans="1:4" x14ac:dyDescent="0.25">
      <c r="A66" s="18"/>
      <c r="B66" s="24" t="s">
        <v>112</v>
      </c>
      <c r="C66" s="19" t="s">
        <v>113</v>
      </c>
      <c r="D66" s="25">
        <v>1</v>
      </c>
    </row>
    <row r="67" spans="1:4" x14ac:dyDescent="0.25">
      <c r="A67" s="18"/>
      <c r="B67" s="24" t="s">
        <v>114</v>
      </c>
      <c r="C67" s="19" t="s">
        <v>115</v>
      </c>
      <c r="D67" s="29">
        <f t="shared" ref="D67:D69" si="11">G67+J67+M67+P67</f>
        <v>0</v>
      </c>
    </row>
    <row r="68" spans="1:4" x14ac:dyDescent="0.25">
      <c r="A68" s="23">
        <v>20.11</v>
      </c>
      <c r="B68" s="24"/>
      <c r="C68" s="20" t="s">
        <v>116</v>
      </c>
      <c r="D68" s="31">
        <v>6</v>
      </c>
    </row>
    <row r="69" spans="1:4" x14ac:dyDescent="0.25">
      <c r="A69" s="23">
        <v>20.12</v>
      </c>
      <c r="B69" s="24"/>
      <c r="C69" s="20" t="s">
        <v>117</v>
      </c>
      <c r="D69" s="31">
        <f t="shared" si="11"/>
        <v>0</v>
      </c>
    </row>
    <row r="70" spans="1:4" x14ac:dyDescent="0.25">
      <c r="A70" s="23">
        <v>20.13</v>
      </c>
      <c r="B70" s="24"/>
      <c r="C70" s="20" t="s">
        <v>118</v>
      </c>
      <c r="D70" s="31">
        <v>3</v>
      </c>
    </row>
    <row r="71" spans="1:4" x14ac:dyDescent="0.25">
      <c r="A71" s="23">
        <v>20.14</v>
      </c>
      <c r="B71" s="24"/>
      <c r="C71" s="20" t="s">
        <v>119</v>
      </c>
      <c r="D71" s="31">
        <v>0</v>
      </c>
    </row>
    <row r="72" spans="1:4" x14ac:dyDescent="0.25">
      <c r="A72" s="23">
        <v>20.25</v>
      </c>
      <c r="B72" s="24"/>
      <c r="C72" s="20" t="s">
        <v>167</v>
      </c>
      <c r="D72" s="21">
        <v>0</v>
      </c>
    </row>
    <row r="73" spans="1:4" x14ac:dyDescent="0.25">
      <c r="A73" s="32">
        <v>20.3</v>
      </c>
      <c r="B73" s="28"/>
      <c r="C73" s="20" t="s">
        <v>168</v>
      </c>
      <c r="D73" s="21">
        <f t="shared" ref="D73" si="12">SUM(D74:D79)</f>
        <v>45</v>
      </c>
    </row>
    <row r="74" spans="1:4" x14ac:dyDescent="0.25">
      <c r="A74" s="19"/>
      <c r="B74" s="28" t="s">
        <v>122</v>
      </c>
      <c r="C74" s="19" t="s">
        <v>123</v>
      </c>
      <c r="D74" s="25">
        <v>0</v>
      </c>
    </row>
    <row r="75" spans="1:4" x14ac:dyDescent="0.25">
      <c r="A75" s="19"/>
      <c r="B75" s="28" t="s">
        <v>124</v>
      </c>
      <c r="C75" s="19" t="s">
        <v>125</v>
      </c>
      <c r="D75" s="25">
        <v>1</v>
      </c>
    </row>
    <row r="76" spans="1:4" x14ac:dyDescent="0.25">
      <c r="A76" s="19"/>
      <c r="B76" s="28" t="s">
        <v>126</v>
      </c>
      <c r="C76" s="19" t="s">
        <v>127</v>
      </c>
      <c r="D76" s="25">
        <v>17</v>
      </c>
    </row>
    <row r="77" spans="1:4" x14ac:dyDescent="0.25">
      <c r="A77" s="19"/>
      <c r="B77" s="28" t="s">
        <v>128</v>
      </c>
      <c r="C77" s="19" t="s">
        <v>129</v>
      </c>
      <c r="D77" s="25">
        <v>25</v>
      </c>
    </row>
    <row r="78" spans="1:4" x14ac:dyDescent="0.25">
      <c r="A78" s="19"/>
      <c r="B78" s="28" t="s">
        <v>130</v>
      </c>
      <c r="C78" s="19" t="s">
        <v>131</v>
      </c>
      <c r="D78" s="25">
        <v>0</v>
      </c>
    </row>
    <row r="79" spans="1:4" x14ac:dyDescent="0.25">
      <c r="A79" s="19" t="s">
        <v>2</v>
      </c>
      <c r="B79" s="28" t="s">
        <v>132</v>
      </c>
      <c r="C79" s="19" t="s">
        <v>133</v>
      </c>
      <c r="D79" s="27">
        <v>2</v>
      </c>
    </row>
    <row r="80" spans="1:4" x14ac:dyDescent="0.25">
      <c r="A80" s="19"/>
      <c r="B80" s="28"/>
      <c r="C80" s="20" t="s">
        <v>134</v>
      </c>
      <c r="D80" s="33">
        <f t="shared" ref="D80" si="13">D81</f>
        <v>0</v>
      </c>
    </row>
    <row r="81" spans="1:4" x14ac:dyDescent="0.25">
      <c r="A81" s="19"/>
      <c r="B81" s="24" t="s">
        <v>135</v>
      </c>
      <c r="C81" s="19" t="s">
        <v>136</v>
      </c>
      <c r="D81" s="29">
        <f>G81+J81+M81+P81</f>
        <v>0</v>
      </c>
    </row>
    <row r="82" spans="1:4" x14ac:dyDescent="0.25">
      <c r="A82" s="19"/>
      <c r="B82" s="24"/>
      <c r="C82" s="34" t="s">
        <v>137</v>
      </c>
      <c r="D82" s="33">
        <f t="shared" ref="D82" si="14">D83</f>
        <v>0</v>
      </c>
    </row>
    <row r="83" spans="1:4" x14ac:dyDescent="0.25">
      <c r="A83" s="19"/>
      <c r="B83" s="24">
        <v>56.02</v>
      </c>
      <c r="C83" s="19" t="s">
        <v>138</v>
      </c>
      <c r="D83" s="29">
        <f>G83+J83+M83+P83</f>
        <v>0</v>
      </c>
    </row>
    <row r="84" spans="1:4" x14ac:dyDescent="0.25">
      <c r="A84" s="18">
        <v>59</v>
      </c>
      <c r="B84" s="24"/>
      <c r="C84" s="20" t="s">
        <v>139</v>
      </c>
      <c r="D84" s="21">
        <f t="shared" ref="D84" si="15">D85</f>
        <v>0</v>
      </c>
    </row>
    <row r="85" spans="1:4" x14ac:dyDescent="0.25">
      <c r="A85" s="19"/>
      <c r="B85" s="24">
        <v>59.17</v>
      </c>
      <c r="C85" s="19" t="s">
        <v>140</v>
      </c>
      <c r="D85" s="25"/>
    </row>
    <row r="86" spans="1:4" x14ac:dyDescent="0.25">
      <c r="A86" s="18">
        <v>68.010000000000005</v>
      </c>
      <c r="B86" s="24"/>
      <c r="C86" s="20" t="s">
        <v>141</v>
      </c>
      <c r="D86" s="33">
        <f t="shared" ref="D86" si="16">D87</f>
        <v>0</v>
      </c>
    </row>
    <row r="87" spans="1:4" x14ac:dyDescent="0.25">
      <c r="A87" s="19"/>
      <c r="B87" s="24" t="s">
        <v>142</v>
      </c>
      <c r="C87" s="20" t="s">
        <v>143</v>
      </c>
      <c r="D87" s="21">
        <f t="shared" ref="D87" si="17">SUM(D88:D91)</f>
        <v>0</v>
      </c>
    </row>
    <row r="88" spans="1:4" x14ac:dyDescent="0.25">
      <c r="A88" s="19"/>
      <c r="B88" s="24" t="s">
        <v>144</v>
      </c>
      <c r="C88" s="19" t="s">
        <v>145</v>
      </c>
      <c r="D88" s="19">
        <v>0</v>
      </c>
    </row>
    <row r="89" spans="1:4" x14ac:dyDescent="0.25">
      <c r="A89" s="19"/>
      <c r="B89" s="24" t="s">
        <v>146</v>
      </c>
      <c r="C89" s="19" t="s">
        <v>147</v>
      </c>
      <c r="D89" s="25">
        <v>0</v>
      </c>
    </row>
    <row r="90" spans="1:4" x14ac:dyDescent="0.25">
      <c r="A90" s="19"/>
      <c r="B90" s="24" t="s">
        <v>148</v>
      </c>
      <c r="C90" s="19" t="s">
        <v>149</v>
      </c>
      <c r="D90" s="19">
        <v>0</v>
      </c>
    </row>
    <row r="91" spans="1:4" x14ac:dyDescent="0.25">
      <c r="A91" s="19"/>
      <c r="B91" s="24" t="s">
        <v>146</v>
      </c>
      <c r="C91" s="19" t="s">
        <v>150</v>
      </c>
      <c r="D91" s="19">
        <v>0</v>
      </c>
    </row>
    <row r="92" spans="1:4" x14ac:dyDescent="0.25">
      <c r="A92" s="19"/>
      <c r="B92" s="24"/>
      <c r="C92" s="19"/>
      <c r="D92" s="19"/>
    </row>
    <row r="93" spans="1:4" x14ac:dyDescent="0.25">
      <c r="A93" s="19"/>
      <c r="B93" s="24"/>
      <c r="C93" s="20" t="s">
        <v>151</v>
      </c>
      <c r="D93" s="21">
        <f t="shared" ref="D93" si="18">D94</f>
        <v>0</v>
      </c>
    </row>
    <row r="94" spans="1:4" x14ac:dyDescent="0.25">
      <c r="A94" s="19"/>
      <c r="B94" s="24"/>
      <c r="C94" s="20" t="s">
        <v>152</v>
      </c>
      <c r="D94" s="21">
        <f t="shared" ref="D94" si="19">D95+D100</f>
        <v>0</v>
      </c>
    </row>
    <row r="95" spans="1:4" x14ac:dyDescent="0.25">
      <c r="A95" s="18">
        <v>71.010000000000005</v>
      </c>
      <c r="B95" s="24"/>
      <c r="C95" s="20" t="s">
        <v>153</v>
      </c>
      <c r="D95" s="21">
        <f t="shared" ref="D95" si="20">SUM(D96:D99)</f>
        <v>0</v>
      </c>
    </row>
    <row r="96" spans="1:4" x14ac:dyDescent="0.25">
      <c r="A96" s="18"/>
      <c r="B96" s="24" t="s">
        <v>154</v>
      </c>
      <c r="C96" s="19" t="s">
        <v>155</v>
      </c>
      <c r="D96" s="25"/>
    </row>
    <row r="97" spans="1:4" x14ac:dyDescent="0.25">
      <c r="A97" s="18"/>
      <c r="B97" s="24" t="s">
        <v>156</v>
      </c>
      <c r="C97" s="19" t="s">
        <v>157</v>
      </c>
      <c r="D97" s="25"/>
    </row>
    <row r="98" spans="1:4" x14ac:dyDescent="0.25">
      <c r="A98" s="18"/>
      <c r="B98" s="20" t="s">
        <v>158</v>
      </c>
      <c r="C98" s="19" t="s">
        <v>159</v>
      </c>
      <c r="D98" s="25"/>
    </row>
    <row r="99" spans="1:4" x14ac:dyDescent="0.25">
      <c r="A99" s="18"/>
      <c r="B99" s="24" t="s">
        <v>160</v>
      </c>
      <c r="C99" s="19" t="s">
        <v>161</v>
      </c>
      <c r="D99" s="19">
        <v>0</v>
      </c>
    </row>
    <row r="100" spans="1:4" x14ac:dyDescent="0.25">
      <c r="A100" s="18">
        <v>71.03</v>
      </c>
      <c r="B100" s="24"/>
      <c r="C100" s="20" t="s">
        <v>162</v>
      </c>
      <c r="D100" s="20">
        <v>0</v>
      </c>
    </row>
    <row r="101" spans="1:4" x14ac:dyDescent="0.25">
      <c r="B101" s="16"/>
      <c r="C101" s="7"/>
      <c r="D101" s="7"/>
    </row>
    <row r="102" spans="1:4" x14ac:dyDescent="0.25">
      <c r="B102" s="16"/>
      <c r="C102" s="7"/>
      <c r="D102" s="7"/>
    </row>
    <row r="103" spans="1:4" x14ac:dyDescent="0.25">
      <c r="B103" s="16"/>
      <c r="C103" s="7"/>
      <c r="D103" s="7"/>
    </row>
    <row r="107" spans="1:4" x14ac:dyDescent="0.25">
      <c r="C107" s="17"/>
      <c r="D107" s="14"/>
    </row>
    <row r="108" spans="1:4" x14ac:dyDescent="0.25">
      <c r="C108" s="13"/>
      <c r="D108" s="14"/>
    </row>
  </sheetData>
  <pageMargins left="0.7" right="0.7" top="0.75" bottom="0.75" header="0.3" footer="0.3"/>
  <pageSetup paperSize="9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1"/>
  <sheetViews>
    <sheetView tabSelected="1" workbookViewId="0">
      <selection activeCell="L16" sqref="L16"/>
    </sheetView>
  </sheetViews>
  <sheetFormatPr defaultRowHeight="15" x14ac:dyDescent="0.25"/>
  <cols>
    <col min="1" max="1" width="3.42578125" style="11" customWidth="1"/>
    <col min="2" max="2" width="8.7109375" style="11" customWidth="1"/>
    <col min="3" max="3" width="29.7109375" style="11" customWidth="1"/>
    <col min="4" max="4" width="11" style="11" customWidth="1"/>
  </cols>
  <sheetData>
    <row r="1" spans="1:4" x14ac:dyDescent="0.25">
      <c r="A1" s="1" t="s">
        <v>0</v>
      </c>
      <c r="B1" s="2"/>
      <c r="C1" s="3"/>
      <c r="D1" s="3"/>
    </row>
    <row r="2" spans="1:4" x14ac:dyDescent="0.25">
      <c r="A2" s="1" t="s">
        <v>1</v>
      </c>
      <c r="B2" s="2"/>
      <c r="C2" s="3"/>
      <c r="D2" s="3"/>
    </row>
    <row r="3" spans="1:4" x14ac:dyDescent="0.25">
      <c r="A3" s="1"/>
      <c r="B3" s="2"/>
      <c r="C3" s="3"/>
      <c r="D3" s="3"/>
    </row>
    <row r="4" spans="1:4" x14ac:dyDescent="0.25">
      <c r="A4" s="1"/>
      <c r="B4" s="2"/>
      <c r="C4" s="2" t="s">
        <v>173</v>
      </c>
      <c r="D4"/>
    </row>
    <row r="5" spans="1:4" x14ac:dyDescent="0.25">
      <c r="A5" s="1" t="s">
        <v>2</v>
      </c>
      <c r="B5" s="2"/>
      <c r="C5" s="3" t="s">
        <v>2</v>
      </c>
      <c r="D5" s="2" t="s">
        <v>169</v>
      </c>
    </row>
    <row r="6" spans="1:4" x14ac:dyDescent="0.25">
      <c r="A6" s="18" t="s">
        <v>3</v>
      </c>
      <c r="B6" s="35" t="s">
        <v>4</v>
      </c>
      <c r="C6" s="35" t="s">
        <v>5</v>
      </c>
      <c r="D6" s="35" t="s">
        <v>6</v>
      </c>
    </row>
    <row r="7" spans="1:4" x14ac:dyDescent="0.25">
      <c r="A7" s="19"/>
      <c r="B7" s="35"/>
      <c r="C7" s="35"/>
      <c r="D7" s="35" t="s">
        <v>7</v>
      </c>
    </row>
    <row r="8" spans="1:4" x14ac:dyDescent="0.25">
      <c r="A8" s="19"/>
      <c r="B8" s="35"/>
      <c r="C8" s="36" t="s">
        <v>8</v>
      </c>
      <c r="D8" s="37">
        <f>D9+D96</f>
        <v>1860</v>
      </c>
    </row>
    <row r="9" spans="1:4" x14ac:dyDescent="0.25">
      <c r="A9" s="19"/>
      <c r="B9" s="35"/>
      <c r="C9" s="36" t="s">
        <v>9</v>
      </c>
      <c r="D9" s="37">
        <f>D10+D50+D83+D85+D88</f>
        <v>1860</v>
      </c>
    </row>
    <row r="10" spans="1:4" x14ac:dyDescent="0.25">
      <c r="A10" s="18" t="s">
        <v>10</v>
      </c>
      <c r="B10" s="38"/>
      <c r="C10" s="36" t="s">
        <v>11</v>
      </c>
      <c r="D10" s="37">
        <f>D11+D33+D41</f>
        <v>1771</v>
      </c>
    </row>
    <row r="11" spans="1:4" x14ac:dyDescent="0.25">
      <c r="A11" s="23">
        <v>10.01</v>
      </c>
      <c r="B11" s="38"/>
      <c r="C11" s="36" t="s">
        <v>12</v>
      </c>
      <c r="D11" s="37">
        <f>SUM(D12,D14,D16,D24,D30)</f>
        <v>1444</v>
      </c>
    </row>
    <row r="12" spans="1:4" x14ac:dyDescent="0.25">
      <c r="A12" s="18"/>
      <c r="B12" s="39" t="s">
        <v>13</v>
      </c>
      <c r="C12" s="40" t="s">
        <v>14</v>
      </c>
      <c r="D12" s="41">
        <v>1196</v>
      </c>
    </row>
    <row r="13" spans="1:4" x14ac:dyDescent="0.25">
      <c r="A13" s="18"/>
      <c r="B13" s="39" t="s">
        <v>15</v>
      </c>
      <c r="C13" s="40" t="s">
        <v>16</v>
      </c>
      <c r="D13" s="42">
        <f t="shared" ref="D13:D29" si="0">G13+J13+M13+P13</f>
        <v>0</v>
      </c>
    </row>
    <row r="14" spans="1:4" x14ac:dyDescent="0.25">
      <c r="A14" s="18"/>
      <c r="B14" s="39" t="s">
        <v>17</v>
      </c>
      <c r="C14" s="40" t="s">
        <v>18</v>
      </c>
      <c r="D14" s="41">
        <v>12</v>
      </c>
    </row>
    <row r="15" spans="1:4" x14ac:dyDescent="0.25">
      <c r="A15" s="18"/>
      <c r="B15" s="39" t="s">
        <v>19</v>
      </c>
      <c r="C15" s="40" t="s">
        <v>20</v>
      </c>
      <c r="D15" s="42">
        <f t="shared" si="0"/>
        <v>0</v>
      </c>
    </row>
    <row r="16" spans="1:4" x14ac:dyDescent="0.25">
      <c r="A16" s="18"/>
      <c r="B16" s="39" t="s">
        <v>21</v>
      </c>
      <c r="C16" s="40" t="s">
        <v>22</v>
      </c>
      <c r="D16" s="41">
        <v>66</v>
      </c>
    </row>
    <row r="17" spans="1:4" x14ac:dyDescent="0.25">
      <c r="A17" s="18"/>
      <c r="B17" s="39" t="s">
        <v>23</v>
      </c>
      <c r="C17" s="40" t="s">
        <v>24</v>
      </c>
      <c r="D17" s="41">
        <f>G17+J17+M17+P17</f>
        <v>0</v>
      </c>
    </row>
    <row r="18" spans="1:4" x14ac:dyDescent="0.25">
      <c r="A18" s="18"/>
      <c r="B18" s="39" t="s">
        <v>25</v>
      </c>
      <c r="C18" s="40" t="s">
        <v>26</v>
      </c>
      <c r="D18" s="42">
        <f t="shared" si="0"/>
        <v>0</v>
      </c>
    </row>
    <row r="19" spans="1:4" x14ac:dyDescent="0.25">
      <c r="A19" s="18"/>
      <c r="B19" s="39" t="s">
        <v>27</v>
      </c>
      <c r="C19" s="40" t="s">
        <v>28</v>
      </c>
      <c r="D19" s="42">
        <f t="shared" si="0"/>
        <v>0</v>
      </c>
    </row>
    <row r="20" spans="1:4" x14ac:dyDescent="0.25">
      <c r="A20" s="18"/>
      <c r="B20" s="39" t="s">
        <v>29</v>
      </c>
      <c r="C20" s="40" t="s">
        <v>30</v>
      </c>
      <c r="D20" s="42">
        <f t="shared" si="0"/>
        <v>0</v>
      </c>
    </row>
    <row r="21" spans="1:4" x14ac:dyDescent="0.25">
      <c r="A21" s="18"/>
      <c r="B21" s="39" t="s">
        <v>31</v>
      </c>
      <c r="C21" s="40" t="s">
        <v>32</v>
      </c>
      <c r="D21" s="42">
        <f t="shared" si="0"/>
        <v>0</v>
      </c>
    </row>
    <row r="22" spans="1:4" x14ac:dyDescent="0.25">
      <c r="A22" s="18"/>
      <c r="B22" s="39" t="s">
        <v>33</v>
      </c>
      <c r="C22" s="40" t="s">
        <v>34</v>
      </c>
      <c r="D22" s="42">
        <f t="shared" si="0"/>
        <v>0</v>
      </c>
    </row>
    <row r="23" spans="1:4" x14ac:dyDescent="0.25">
      <c r="A23" s="18"/>
      <c r="B23" s="39" t="s">
        <v>35</v>
      </c>
      <c r="C23" s="43" t="s">
        <v>36</v>
      </c>
      <c r="D23" s="44">
        <f t="shared" si="0"/>
        <v>0</v>
      </c>
    </row>
    <row r="24" spans="1:4" x14ac:dyDescent="0.25">
      <c r="A24" s="18"/>
      <c r="B24" s="39" t="s">
        <v>37</v>
      </c>
      <c r="C24" s="40" t="s">
        <v>38</v>
      </c>
      <c r="D24" s="45">
        <v>1</v>
      </c>
    </row>
    <row r="25" spans="1:4" x14ac:dyDescent="0.25">
      <c r="A25" s="18"/>
      <c r="B25" s="39"/>
      <c r="C25" s="40" t="s">
        <v>39</v>
      </c>
      <c r="D25" s="41">
        <v>1</v>
      </c>
    </row>
    <row r="26" spans="1:4" x14ac:dyDescent="0.25">
      <c r="A26" s="18"/>
      <c r="B26" s="39"/>
      <c r="C26" s="40" t="s">
        <v>40</v>
      </c>
      <c r="D26" s="42">
        <f t="shared" si="0"/>
        <v>0</v>
      </c>
    </row>
    <row r="27" spans="1:4" x14ac:dyDescent="0.25">
      <c r="A27" s="18"/>
      <c r="B27" s="39" t="s">
        <v>41</v>
      </c>
      <c r="C27" s="40" t="s">
        <v>42</v>
      </c>
      <c r="D27" s="41">
        <f t="shared" si="0"/>
        <v>0</v>
      </c>
    </row>
    <row r="28" spans="1:4" x14ac:dyDescent="0.25">
      <c r="A28" s="18"/>
      <c r="B28" s="39" t="s">
        <v>43</v>
      </c>
      <c r="C28" s="40" t="s">
        <v>44</v>
      </c>
      <c r="D28" s="42">
        <f t="shared" si="0"/>
        <v>0</v>
      </c>
    </row>
    <row r="29" spans="1:4" x14ac:dyDescent="0.25">
      <c r="A29" s="18"/>
      <c r="B29" s="39" t="s">
        <v>45</v>
      </c>
      <c r="C29" s="40" t="s">
        <v>46</v>
      </c>
      <c r="D29" s="42">
        <f t="shared" si="0"/>
        <v>0</v>
      </c>
    </row>
    <row r="30" spans="1:4" x14ac:dyDescent="0.25">
      <c r="A30" s="18"/>
      <c r="B30" s="39" t="s">
        <v>47</v>
      </c>
      <c r="C30" s="40" t="s">
        <v>48</v>
      </c>
      <c r="D30" s="41">
        <f>SUM(D31,D32)</f>
        <v>169</v>
      </c>
    </row>
    <row r="31" spans="1:4" x14ac:dyDescent="0.25">
      <c r="A31" s="18"/>
      <c r="B31" s="39" t="s">
        <v>49</v>
      </c>
      <c r="C31" s="40" t="s">
        <v>50</v>
      </c>
      <c r="D31" s="41">
        <v>169</v>
      </c>
    </row>
    <row r="32" spans="1:4" x14ac:dyDescent="0.25">
      <c r="A32" s="18"/>
      <c r="B32" s="39" t="s">
        <v>51</v>
      </c>
      <c r="C32" s="40" t="s">
        <v>52</v>
      </c>
      <c r="D32" s="41">
        <v>0</v>
      </c>
    </row>
    <row r="33" spans="1:4" x14ac:dyDescent="0.25">
      <c r="A33" s="23">
        <v>10.02</v>
      </c>
      <c r="B33" s="39"/>
      <c r="C33" s="36" t="s">
        <v>53</v>
      </c>
      <c r="D33" s="37">
        <f>SUM(D34:D40)</f>
        <v>295</v>
      </c>
    </row>
    <row r="34" spans="1:4" x14ac:dyDescent="0.25">
      <c r="A34" s="18"/>
      <c r="B34" s="39" t="s">
        <v>54</v>
      </c>
      <c r="C34" s="41"/>
      <c r="D34" s="42">
        <f>G34+J34+M34+P34</f>
        <v>0</v>
      </c>
    </row>
    <row r="35" spans="1:4" x14ac:dyDescent="0.25">
      <c r="A35" s="18"/>
      <c r="B35" s="39" t="s">
        <v>55</v>
      </c>
      <c r="C35" s="40" t="s">
        <v>56</v>
      </c>
      <c r="D35" s="41">
        <v>205</v>
      </c>
    </row>
    <row r="36" spans="1:4" x14ac:dyDescent="0.25">
      <c r="A36" s="18"/>
      <c r="B36" s="39" t="s">
        <v>57</v>
      </c>
      <c r="C36" s="40" t="s">
        <v>58</v>
      </c>
      <c r="D36" s="41">
        <v>58</v>
      </c>
    </row>
    <row r="37" spans="1:4" x14ac:dyDescent="0.25">
      <c r="A37" s="18"/>
      <c r="B37" s="39" t="s">
        <v>59</v>
      </c>
      <c r="C37" s="40" t="s">
        <v>60</v>
      </c>
      <c r="D37" s="42">
        <f>G37+J37+M37+P37</f>
        <v>0</v>
      </c>
    </row>
    <row r="38" spans="1:4" x14ac:dyDescent="0.25">
      <c r="A38" s="18"/>
      <c r="B38" s="39" t="s">
        <v>61</v>
      </c>
      <c r="C38" s="40" t="s">
        <v>62</v>
      </c>
      <c r="D38" s="41">
        <v>5</v>
      </c>
    </row>
    <row r="39" spans="1:4" x14ac:dyDescent="0.25">
      <c r="A39" s="18"/>
      <c r="B39" s="39" t="s">
        <v>170</v>
      </c>
      <c r="C39" s="40" t="s">
        <v>172</v>
      </c>
      <c r="D39" s="41">
        <v>21</v>
      </c>
    </row>
    <row r="40" spans="1:4" x14ac:dyDescent="0.25">
      <c r="A40" s="18"/>
      <c r="B40" s="46" t="s">
        <v>63</v>
      </c>
      <c r="C40" s="40" t="s">
        <v>64</v>
      </c>
      <c r="D40" s="41">
        <v>6</v>
      </c>
    </row>
    <row r="41" spans="1:4" x14ac:dyDescent="0.25">
      <c r="A41" s="23">
        <v>10.029999999999999</v>
      </c>
      <c r="B41" s="39"/>
      <c r="C41" s="36" t="s">
        <v>65</v>
      </c>
      <c r="D41" s="37">
        <f t="shared" ref="D41" si="1">SUM(D42:D48)</f>
        <v>32</v>
      </c>
    </row>
    <row r="42" spans="1:4" x14ac:dyDescent="0.25">
      <c r="A42" s="19"/>
      <c r="B42" s="39" t="s">
        <v>66</v>
      </c>
      <c r="C42" s="40" t="s">
        <v>67</v>
      </c>
      <c r="D42" s="41">
        <v>0</v>
      </c>
    </row>
    <row r="43" spans="1:4" x14ac:dyDescent="0.25">
      <c r="A43" s="19"/>
      <c r="B43" s="39" t="s">
        <v>68</v>
      </c>
      <c r="C43" s="40" t="s">
        <v>69</v>
      </c>
      <c r="D43" s="41">
        <v>0</v>
      </c>
    </row>
    <row r="44" spans="1:4" x14ac:dyDescent="0.25">
      <c r="A44" s="19"/>
      <c r="B44" s="39" t="s">
        <v>70</v>
      </c>
      <c r="C44" s="40" t="s">
        <v>71</v>
      </c>
      <c r="D44" s="41">
        <v>0</v>
      </c>
    </row>
    <row r="45" spans="1:4" x14ac:dyDescent="0.25">
      <c r="A45" s="19"/>
      <c r="B45" s="39" t="s">
        <v>72</v>
      </c>
      <c r="C45" s="40" t="s">
        <v>73</v>
      </c>
      <c r="D45" s="41">
        <f>G45+J45+M45+P45</f>
        <v>0</v>
      </c>
    </row>
    <row r="46" spans="1:4" x14ac:dyDescent="0.25">
      <c r="A46" s="19"/>
      <c r="B46" s="39" t="s">
        <v>74</v>
      </c>
      <c r="C46" s="40" t="s">
        <v>75</v>
      </c>
      <c r="D46" s="42">
        <f>G46+J46+M46+P46</f>
        <v>0</v>
      </c>
    </row>
    <row r="47" spans="1:4" x14ac:dyDescent="0.25">
      <c r="A47" s="19"/>
      <c r="B47" s="39" t="s">
        <v>76</v>
      </c>
      <c r="C47" s="40" t="s">
        <v>77</v>
      </c>
      <c r="D47" s="41">
        <v>0</v>
      </c>
    </row>
    <row r="48" spans="1:4" x14ac:dyDescent="0.25">
      <c r="A48" s="19"/>
      <c r="B48" s="39" t="s">
        <v>78</v>
      </c>
      <c r="C48" s="40" t="s">
        <v>79</v>
      </c>
      <c r="D48" s="41">
        <v>32</v>
      </c>
    </row>
    <row r="49" spans="1:4" x14ac:dyDescent="0.25">
      <c r="A49" s="19"/>
      <c r="B49" s="39"/>
      <c r="C49" s="40"/>
      <c r="D49" s="42"/>
    </row>
    <row r="50" spans="1:4" x14ac:dyDescent="0.25">
      <c r="A50" s="18" t="s">
        <v>80</v>
      </c>
      <c r="B50" s="39"/>
      <c r="C50" s="36" t="s">
        <v>81</v>
      </c>
      <c r="D50" s="37">
        <f>D51+D62+D65+D68+D71+D73+D74+D75+D76+D72+D63</f>
        <v>89</v>
      </c>
    </row>
    <row r="51" spans="1:4" x14ac:dyDescent="0.25">
      <c r="A51" s="23">
        <v>20.010000000000002</v>
      </c>
      <c r="B51" s="39"/>
      <c r="C51" s="36" t="s">
        <v>82</v>
      </c>
      <c r="D51" s="37">
        <f t="shared" ref="D51" si="2">SUM(D52:D61)</f>
        <v>62</v>
      </c>
    </row>
    <row r="52" spans="1:4" x14ac:dyDescent="0.25">
      <c r="A52" s="18"/>
      <c r="B52" s="39" t="s">
        <v>83</v>
      </c>
      <c r="C52" s="40" t="s">
        <v>84</v>
      </c>
      <c r="D52" s="41">
        <v>17</v>
      </c>
    </row>
    <row r="53" spans="1:4" x14ac:dyDescent="0.25">
      <c r="A53" s="18"/>
      <c r="B53" s="39" t="s">
        <v>85</v>
      </c>
      <c r="C53" s="40" t="s">
        <v>86</v>
      </c>
      <c r="D53" s="41">
        <v>2</v>
      </c>
    </row>
    <row r="54" spans="1:4" x14ac:dyDescent="0.25">
      <c r="A54" s="18"/>
      <c r="B54" s="39" t="s">
        <v>87</v>
      </c>
      <c r="C54" s="40" t="s">
        <v>88</v>
      </c>
      <c r="D54" s="41">
        <v>4</v>
      </c>
    </row>
    <row r="55" spans="1:4" x14ac:dyDescent="0.25">
      <c r="A55" s="18"/>
      <c r="B55" s="39" t="s">
        <v>89</v>
      </c>
      <c r="C55" s="40" t="s">
        <v>90</v>
      </c>
      <c r="D55" s="41">
        <v>2</v>
      </c>
    </row>
    <row r="56" spans="1:4" x14ac:dyDescent="0.25">
      <c r="A56" s="18"/>
      <c r="B56" s="39" t="s">
        <v>91</v>
      </c>
      <c r="C56" s="40" t="s">
        <v>92</v>
      </c>
      <c r="D56" s="41">
        <v>3</v>
      </c>
    </row>
    <row r="57" spans="1:4" x14ac:dyDescent="0.25">
      <c r="A57" s="18"/>
      <c r="B57" s="39" t="s">
        <v>93</v>
      </c>
      <c r="C57" s="40" t="s">
        <v>94</v>
      </c>
      <c r="D57" s="41">
        <f t="shared" ref="D57:D58" si="3">SUM(G57,J57,M57,P57)</f>
        <v>0</v>
      </c>
    </row>
    <row r="58" spans="1:4" x14ac:dyDescent="0.25">
      <c r="A58" s="18"/>
      <c r="B58" s="39" t="s">
        <v>95</v>
      </c>
      <c r="C58" s="40" t="s">
        <v>96</v>
      </c>
      <c r="D58" s="41">
        <f t="shared" si="3"/>
        <v>0</v>
      </c>
    </row>
    <row r="59" spans="1:4" x14ac:dyDescent="0.25">
      <c r="A59" s="18"/>
      <c r="B59" s="39" t="s">
        <v>97</v>
      </c>
      <c r="C59" s="40" t="s">
        <v>98</v>
      </c>
      <c r="D59" s="41">
        <v>4</v>
      </c>
    </row>
    <row r="60" spans="1:4" x14ac:dyDescent="0.25">
      <c r="A60" s="18"/>
      <c r="B60" s="39" t="s">
        <v>99</v>
      </c>
      <c r="C60" s="40" t="s">
        <v>100</v>
      </c>
      <c r="D60" s="41">
        <v>3</v>
      </c>
    </row>
    <row r="61" spans="1:4" x14ac:dyDescent="0.25">
      <c r="A61" s="18"/>
      <c r="B61" s="39" t="s">
        <v>101</v>
      </c>
      <c r="C61" s="40" t="s">
        <v>102</v>
      </c>
      <c r="D61" s="41">
        <v>27</v>
      </c>
    </row>
    <row r="62" spans="1:4" x14ac:dyDescent="0.25">
      <c r="A62" s="18">
        <v>20.02</v>
      </c>
      <c r="B62" s="39"/>
      <c r="C62" s="36" t="s">
        <v>103</v>
      </c>
      <c r="D62" s="47">
        <v>5</v>
      </c>
    </row>
    <row r="63" spans="1:4" x14ac:dyDescent="0.25">
      <c r="A63" s="18"/>
      <c r="B63" s="39">
        <v>20.04</v>
      </c>
      <c r="C63" s="36" t="s">
        <v>104</v>
      </c>
      <c r="D63" s="47">
        <f>SUM(D64)</f>
        <v>0</v>
      </c>
    </row>
    <row r="64" spans="1:4" x14ac:dyDescent="0.25">
      <c r="A64" s="18"/>
      <c r="B64" s="39" t="s">
        <v>105</v>
      </c>
      <c r="C64" s="36" t="s">
        <v>106</v>
      </c>
      <c r="D64" s="47">
        <f>SUM(G64,J64,M64,P64)</f>
        <v>0</v>
      </c>
    </row>
    <row r="65" spans="1:4" x14ac:dyDescent="0.25">
      <c r="A65" s="23">
        <v>20.05</v>
      </c>
      <c r="B65" s="39"/>
      <c r="C65" s="36" t="s">
        <v>107</v>
      </c>
      <c r="D65" s="37">
        <f>SUM(D66:D67)</f>
        <v>12</v>
      </c>
    </row>
    <row r="66" spans="1:4" x14ac:dyDescent="0.25">
      <c r="A66" s="18"/>
      <c r="B66" s="39" t="s">
        <v>108</v>
      </c>
      <c r="C66" s="40" t="s">
        <v>58</v>
      </c>
      <c r="D66" s="41">
        <f>SUM(G66:J66:M66:P66)</f>
        <v>0</v>
      </c>
    </row>
    <row r="67" spans="1:4" x14ac:dyDescent="0.25">
      <c r="A67" s="18"/>
      <c r="B67" s="39" t="s">
        <v>109</v>
      </c>
      <c r="C67" s="40" t="s">
        <v>110</v>
      </c>
      <c r="D67" s="47">
        <v>12</v>
      </c>
    </row>
    <row r="68" spans="1:4" x14ac:dyDescent="0.25">
      <c r="A68" s="23">
        <v>20.059999999999999</v>
      </c>
      <c r="B68" s="39"/>
      <c r="C68" s="36" t="s">
        <v>111</v>
      </c>
      <c r="D68" s="47">
        <v>1</v>
      </c>
    </row>
    <row r="69" spans="1:4" x14ac:dyDescent="0.25">
      <c r="A69" s="18"/>
      <c r="B69" s="39" t="s">
        <v>112</v>
      </c>
      <c r="C69" s="40" t="s">
        <v>113</v>
      </c>
      <c r="D69" s="47">
        <v>2</v>
      </c>
    </row>
    <row r="70" spans="1:4" x14ac:dyDescent="0.25">
      <c r="A70" s="18"/>
      <c r="B70" s="39" t="s">
        <v>114</v>
      </c>
      <c r="C70" s="40" t="s">
        <v>115</v>
      </c>
      <c r="D70" s="47">
        <f t="shared" ref="D70:D75" si="4">SUM(G70,J70,M70,P70)</f>
        <v>0</v>
      </c>
    </row>
    <row r="71" spans="1:4" x14ac:dyDescent="0.25">
      <c r="A71" s="23">
        <v>20.11</v>
      </c>
      <c r="B71" s="48">
        <v>20.11</v>
      </c>
      <c r="C71" s="36" t="s">
        <v>116</v>
      </c>
      <c r="D71" s="47">
        <v>3</v>
      </c>
    </row>
    <row r="72" spans="1:4" x14ac:dyDescent="0.25">
      <c r="A72" s="23">
        <v>20.12</v>
      </c>
      <c r="B72" s="39">
        <v>20.12</v>
      </c>
      <c r="C72" s="36" t="s">
        <v>117</v>
      </c>
      <c r="D72" s="37">
        <f t="shared" si="4"/>
        <v>0</v>
      </c>
    </row>
    <row r="73" spans="1:4" x14ac:dyDescent="0.25">
      <c r="A73" s="23">
        <v>20.13</v>
      </c>
      <c r="B73" s="39">
        <v>20.13</v>
      </c>
      <c r="C73" s="36" t="s">
        <v>118</v>
      </c>
      <c r="D73" s="47">
        <f t="shared" si="4"/>
        <v>0</v>
      </c>
    </row>
    <row r="74" spans="1:4" x14ac:dyDescent="0.25">
      <c r="A74" s="23">
        <v>20.14</v>
      </c>
      <c r="B74" s="39">
        <v>20.14</v>
      </c>
      <c r="C74" s="36" t="s">
        <v>119</v>
      </c>
      <c r="D74" s="37">
        <f t="shared" si="4"/>
        <v>0</v>
      </c>
    </row>
    <row r="75" spans="1:4" x14ac:dyDescent="0.25">
      <c r="A75" s="23"/>
      <c r="B75" s="39">
        <v>20.25</v>
      </c>
      <c r="C75" s="36" t="s">
        <v>120</v>
      </c>
      <c r="D75" s="37">
        <f t="shared" si="4"/>
        <v>0</v>
      </c>
    </row>
    <row r="76" spans="1:4" x14ac:dyDescent="0.25">
      <c r="A76" s="32">
        <v>20.3</v>
      </c>
      <c r="B76" s="46">
        <v>20.3</v>
      </c>
      <c r="C76" s="36" t="s">
        <v>121</v>
      </c>
      <c r="D76" s="37">
        <f>SUM(D77:D82)</f>
        <v>6</v>
      </c>
    </row>
    <row r="77" spans="1:4" x14ac:dyDescent="0.25">
      <c r="A77" s="19"/>
      <c r="B77" s="46" t="s">
        <v>122</v>
      </c>
      <c r="C77" s="40" t="s">
        <v>123</v>
      </c>
      <c r="D77" s="41">
        <f>SUM(G77:J77:M77:P77)</f>
        <v>0</v>
      </c>
    </row>
    <row r="78" spans="1:4" x14ac:dyDescent="0.25">
      <c r="A78" s="19"/>
      <c r="B78" s="46" t="s">
        <v>124</v>
      </c>
      <c r="C78" s="40" t="s">
        <v>125</v>
      </c>
      <c r="D78" s="41">
        <f>SUM(G78:J78:M78:P78)</f>
        <v>0</v>
      </c>
    </row>
    <row r="79" spans="1:4" x14ac:dyDescent="0.25">
      <c r="A79" s="19"/>
      <c r="B79" s="46" t="s">
        <v>126</v>
      </c>
      <c r="C79" s="40" t="s">
        <v>127</v>
      </c>
      <c r="D79" s="41">
        <v>6</v>
      </c>
    </row>
    <row r="80" spans="1:4" x14ac:dyDescent="0.25">
      <c r="A80" s="19"/>
      <c r="B80" s="46" t="s">
        <v>128</v>
      </c>
      <c r="C80" s="40" t="s">
        <v>129</v>
      </c>
      <c r="D80" s="45">
        <f>SUM(G80,J80,M80,P80)</f>
        <v>0</v>
      </c>
    </row>
    <row r="81" spans="1:4" x14ac:dyDescent="0.25">
      <c r="A81" s="19"/>
      <c r="B81" s="46" t="s">
        <v>130</v>
      </c>
      <c r="C81" s="40" t="s">
        <v>131</v>
      </c>
      <c r="D81" s="41">
        <f>SUM(G81:J81:M81:P81)</f>
        <v>0</v>
      </c>
    </row>
    <row r="82" spans="1:4" x14ac:dyDescent="0.25">
      <c r="A82" s="19"/>
      <c r="B82" s="46" t="s">
        <v>132</v>
      </c>
      <c r="C82" s="40" t="s">
        <v>133</v>
      </c>
      <c r="D82" s="41">
        <v>0</v>
      </c>
    </row>
    <row r="83" spans="1:4" x14ac:dyDescent="0.25">
      <c r="A83" s="19"/>
      <c r="B83" s="46"/>
      <c r="C83" s="36" t="s">
        <v>134</v>
      </c>
      <c r="D83" s="49">
        <f t="shared" ref="D83" si="5">D84</f>
        <v>0</v>
      </c>
    </row>
    <row r="84" spans="1:4" x14ac:dyDescent="0.25">
      <c r="A84" s="19"/>
      <c r="B84" s="39" t="s">
        <v>135</v>
      </c>
      <c r="C84" s="40" t="s">
        <v>136</v>
      </c>
      <c r="D84" s="42">
        <f>G84+J84+M84+P84</f>
        <v>0</v>
      </c>
    </row>
    <row r="85" spans="1:4" x14ac:dyDescent="0.25">
      <c r="A85" s="19"/>
      <c r="B85" s="39"/>
      <c r="C85" s="50" t="s">
        <v>137</v>
      </c>
      <c r="D85" s="49">
        <f t="shared" ref="D85" si="6">D86</f>
        <v>0</v>
      </c>
    </row>
    <row r="86" spans="1:4" x14ac:dyDescent="0.25">
      <c r="A86" s="19"/>
      <c r="B86" s="39">
        <v>56.02</v>
      </c>
      <c r="C86" s="40" t="s">
        <v>138</v>
      </c>
      <c r="D86" s="42">
        <f>G86+J86+M86+P86</f>
        <v>0</v>
      </c>
    </row>
    <row r="87" spans="1:4" x14ac:dyDescent="0.25">
      <c r="A87" s="18">
        <v>59</v>
      </c>
      <c r="B87" s="39"/>
      <c r="C87" s="36" t="s">
        <v>139</v>
      </c>
      <c r="D87" s="37">
        <f t="shared" ref="D87" si="7">D88</f>
        <v>0</v>
      </c>
    </row>
    <row r="88" spans="1:4" x14ac:dyDescent="0.25">
      <c r="A88" s="19"/>
      <c r="B88" s="39">
        <v>59.17</v>
      </c>
      <c r="C88" s="40" t="s">
        <v>140</v>
      </c>
      <c r="D88" s="41">
        <f>SUM(G88:M88:J88:P88)</f>
        <v>0</v>
      </c>
    </row>
    <row r="89" spans="1:4" x14ac:dyDescent="0.25">
      <c r="A89" s="18">
        <v>68.010000000000005</v>
      </c>
      <c r="B89" s="39"/>
      <c r="C89" s="36" t="s">
        <v>141</v>
      </c>
      <c r="D89" s="37">
        <f t="shared" ref="D89" si="8">D90</f>
        <v>0</v>
      </c>
    </row>
    <row r="90" spans="1:4" x14ac:dyDescent="0.25">
      <c r="A90" s="19"/>
      <c r="B90" s="39" t="s">
        <v>142</v>
      </c>
      <c r="C90" s="36" t="s">
        <v>143</v>
      </c>
      <c r="D90" s="41">
        <f>SUM(G90,J90,M90,P90)</f>
        <v>0</v>
      </c>
    </row>
    <row r="91" spans="1:4" x14ac:dyDescent="0.25">
      <c r="A91" s="19"/>
      <c r="B91" s="39" t="s">
        <v>144</v>
      </c>
      <c r="C91" s="40" t="s">
        <v>145</v>
      </c>
      <c r="D91" s="40">
        <v>0</v>
      </c>
    </row>
    <row r="92" spans="1:4" x14ac:dyDescent="0.25">
      <c r="A92" s="19"/>
      <c r="B92" s="39" t="s">
        <v>146</v>
      </c>
      <c r="C92" s="40" t="s">
        <v>147</v>
      </c>
      <c r="D92" s="41">
        <f>SUM(G92,J92,M92,P92)</f>
        <v>0</v>
      </c>
    </row>
    <row r="93" spans="1:4" x14ac:dyDescent="0.25">
      <c r="A93" s="19"/>
      <c r="B93" s="39" t="s">
        <v>148</v>
      </c>
      <c r="C93" s="40" t="s">
        <v>149</v>
      </c>
      <c r="D93" s="40">
        <v>0</v>
      </c>
    </row>
    <row r="94" spans="1:4" x14ac:dyDescent="0.25">
      <c r="A94" s="19"/>
      <c r="B94" s="39" t="s">
        <v>146</v>
      </c>
      <c r="C94" s="40" t="s">
        <v>150</v>
      </c>
      <c r="D94" s="40">
        <v>0</v>
      </c>
    </row>
    <row r="95" spans="1:4" x14ac:dyDescent="0.25">
      <c r="A95" s="19"/>
      <c r="B95" s="39"/>
      <c r="C95" s="40"/>
      <c r="D95" s="40"/>
    </row>
    <row r="96" spans="1:4" x14ac:dyDescent="0.25">
      <c r="A96" s="19"/>
      <c r="B96" s="39"/>
      <c r="C96" s="36" t="s">
        <v>151</v>
      </c>
      <c r="D96" s="49">
        <f t="shared" ref="D96" si="9">D97</f>
        <v>0</v>
      </c>
    </row>
    <row r="97" spans="1:4" x14ac:dyDescent="0.25">
      <c r="A97" s="19"/>
      <c r="B97" s="39"/>
      <c r="C97" s="36" t="s">
        <v>152</v>
      </c>
      <c r="D97" s="49">
        <f t="shared" ref="D97" si="10">D98+D103</f>
        <v>0</v>
      </c>
    </row>
    <row r="98" spans="1:4" x14ac:dyDescent="0.25">
      <c r="A98" s="18">
        <v>71.010000000000005</v>
      </c>
      <c r="B98" s="39"/>
      <c r="C98" s="36" t="s">
        <v>153</v>
      </c>
      <c r="D98" s="49">
        <f t="shared" ref="D98" si="11">SUM(D99:D102)</f>
        <v>0</v>
      </c>
    </row>
    <row r="99" spans="1:4" x14ac:dyDescent="0.25">
      <c r="A99" s="18"/>
      <c r="B99" s="39" t="s">
        <v>154</v>
      </c>
      <c r="C99" s="40" t="s">
        <v>155</v>
      </c>
      <c r="D99" s="40">
        <v>0</v>
      </c>
    </row>
    <row r="100" spans="1:4" x14ac:dyDescent="0.25">
      <c r="A100" s="18"/>
      <c r="B100" s="39" t="s">
        <v>156</v>
      </c>
      <c r="C100" s="40" t="s">
        <v>157</v>
      </c>
      <c r="D100" s="40">
        <v>0</v>
      </c>
    </row>
    <row r="101" spans="1:4" x14ac:dyDescent="0.25">
      <c r="A101" s="18"/>
      <c r="B101" s="36" t="s">
        <v>158</v>
      </c>
      <c r="C101" s="40" t="s">
        <v>159</v>
      </c>
      <c r="D101" s="42">
        <v>0</v>
      </c>
    </row>
    <row r="102" spans="1:4" x14ac:dyDescent="0.25">
      <c r="A102" s="18"/>
      <c r="B102" s="39" t="s">
        <v>160</v>
      </c>
      <c r="C102" s="40" t="s">
        <v>161</v>
      </c>
      <c r="D102" s="40">
        <v>0</v>
      </c>
    </row>
    <row r="103" spans="1:4" ht="15.75" thickBot="1" x14ac:dyDescent="0.3">
      <c r="A103" s="6">
        <v>71.03</v>
      </c>
      <c r="B103" s="5"/>
      <c r="C103" s="10" t="s">
        <v>162</v>
      </c>
      <c r="D103" s="4">
        <v>0</v>
      </c>
    </row>
    <row r="104" spans="1:4" x14ac:dyDescent="0.25">
      <c r="B104" s="8"/>
      <c r="C104" s="9"/>
      <c r="D104" s="9"/>
    </row>
    <row r="105" spans="1:4" x14ac:dyDescent="0.25">
      <c r="B105" s="8"/>
      <c r="C105" s="9"/>
      <c r="D105" s="9"/>
    </row>
    <row r="106" spans="1:4" x14ac:dyDescent="0.25">
      <c r="B106" s="8"/>
      <c r="C106" s="9"/>
      <c r="D106" s="9"/>
    </row>
    <row r="107" spans="1:4" x14ac:dyDescent="0.25">
      <c r="B107" s="3"/>
      <c r="C107" s="3"/>
      <c r="D107" s="3"/>
    </row>
    <row r="108" spans="1:4" x14ac:dyDescent="0.25">
      <c r="B108" s="3"/>
      <c r="C108" s="3"/>
      <c r="D108" s="3"/>
    </row>
    <row r="109" spans="1:4" x14ac:dyDescent="0.25">
      <c r="B109" s="3"/>
      <c r="C109" s="3"/>
      <c r="D109" s="3" t="s">
        <v>2</v>
      </c>
    </row>
    <row r="110" spans="1:4" x14ac:dyDescent="0.25">
      <c r="B110" s="3"/>
      <c r="C110" s="12"/>
      <c r="D110" s="3"/>
    </row>
    <row r="111" spans="1:4" x14ac:dyDescent="0.25">
      <c r="C111" s="13"/>
      <c r="D111" s="1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cap 51</vt:lpstr>
      <vt:lpstr>cap 61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dora</dc:creator>
  <cp:lastModifiedBy>Dora</cp:lastModifiedBy>
  <dcterms:created xsi:type="dcterms:W3CDTF">2018-01-18T11:08:21Z</dcterms:created>
  <dcterms:modified xsi:type="dcterms:W3CDTF">2020-01-29T07:10:24Z</dcterms:modified>
</cp:coreProperties>
</file>